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полт" sheetId="3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1"/>
  <c r="E25"/>
  <c r="E22"/>
  <c r="E19"/>
  <c r="D30" l="1"/>
  <c r="D31"/>
  <c r="D32"/>
  <c r="D33"/>
  <c r="D29"/>
  <c r="D28"/>
  <c r="D26"/>
  <c r="D15" s="1"/>
  <c r="D25"/>
  <c r="D23"/>
  <c r="D22"/>
  <c r="D20"/>
  <c r="D19"/>
  <c r="D17"/>
  <c r="D13" l="1"/>
  <c r="C13"/>
  <c r="C15"/>
  <c r="C12" l="1"/>
  <c r="E15" l="1"/>
  <c r="E13" s="1"/>
  <c r="E12" s="1"/>
  <c r="D14"/>
  <c r="D16"/>
  <c r="D18"/>
  <c r="D21"/>
  <c r="D24"/>
  <c r="D27"/>
  <c r="D12"/>
  <c r="C28" l="1"/>
  <c r="C25"/>
  <c r="C22"/>
  <c r="C19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<sst xmlns="http://schemas.openxmlformats.org/spreadsheetml/2006/main" count="55" uniqueCount="32">
  <si>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</si>
  <si>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</si>
  <si>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</si>
  <si>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</si>
  <si>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</si>
  <si>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</si>
  <si>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</si>
  <si>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</si>
  <si>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</si>
  <si>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</si>
  <si>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</si>
  <si>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</si>
  <si>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</si>
  <si>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</si>
  <si>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</si>
  <si>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</si>
  <si>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</si>
  <si>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</si>
  <si>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</si>
  <si>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</si>
  <si>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</si>
  <si>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</si>
  <si>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</si>
  <si>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</si>
  <si>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</si>
  <si>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</si>
  <si>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КГУ "Полтавская средняя школа отдела образования Атбасарского района"</t>
  </si>
  <si>
    <t>3.1. Административный персонал</t>
  </si>
  <si>
    <t>3.2. Основной персонал - учителя</t>
  </si>
  <si>
    <t>2019год</t>
  </si>
  <si>
    <t>план на 1 кв</t>
  </si>
  <si>
    <t>по состоянию на "1" апреля 2019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</si>
</sst>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J9" sqref="J9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5" customWidth="1"/>
    <col min="6" max="7" width="12" style="2" customWidth="1"/>
    <col min="8" max="16384" width="9.140625" style="2"/>
  </cols>
  <sheetData>
    <row r="1" spans="1:7">
      <c r="A1" s="25" t="s">
        <v>14</v>
      </c>
      <c r="B1" s="25"/>
      <c r="C1" s="25"/>
      <c r="D1" s="25"/>
      <c r="E1" s="25"/>
    </row>
    <row r="2" spans="1:7">
      <c r="A2" s="25" t="s">
        <v>31</v>
      </c>
      <c r="B2" s="25"/>
      <c r="C2" s="25"/>
      <c r="D2" s="25"/>
      <c r="E2" s="25"/>
    </row>
    <row r="3" spans="1:7">
      <c r="A3" s="1"/>
    </row>
    <row r="4" spans="1:7">
      <c r="A4" s="26" t="s">
        <v>26</v>
      </c>
      <c r="B4" s="26"/>
      <c r="C4" s="26"/>
      <c r="D4" s="26"/>
      <c r="E4" s="26"/>
    </row>
    <row r="5" spans="1:7" ht="15.75" customHeight="1">
      <c r="A5" s="27" t="s">
        <v>15</v>
      </c>
      <c r="B5" s="27"/>
      <c r="C5" s="27"/>
      <c r="D5" s="27"/>
      <c r="E5" s="27"/>
    </row>
    <row r="6" spans="1:7">
      <c r="A6" s="4"/>
    </row>
    <row r="7" spans="1:7">
      <c r="A7" s="13" t="s">
        <v>16</v>
      </c>
    </row>
    <row r="8" spans="1:7">
      <c r="A8" s="1"/>
    </row>
    <row r="9" spans="1:7">
      <c r="A9" s="28" t="s">
        <v>25</v>
      </c>
      <c r="B9" s="29" t="s">
        <v>17</v>
      </c>
      <c r="C9" s="30" t="s">
        <v>29</v>
      </c>
      <c r="D9" s="30"/>
      <c r="E9" s="30"/>
    </row>
    <row r="10" spans="1:7" ht="40.5">
      <c r="A10" s="28"/>
      <c r="B10" s="29"/>
      <c r="C10" s="22" t="s">
        <v>18</v>
      </c>
      <c r="D10" s="22" t="s">
        <v>30</v>
      </c>
      <c r="E10" s="24" t="s">
        <v>13</v>
      </c>
    </row>
    <row r="11" spans="1:7">
      <c r="A11" s="5" t="s">
        <v>19</v>
      </c>
      <c r="B11" s="6" t="s">
        <v>10</v>
      </c>
      <c r="C11" s="16">
        <v>146</v>
      </c>
      <c r="D11" s="16">
        <v>146</v>
      </c>
      <c r="E11" s="16">
        <v>146</v>
      </c>
    </row>
    <row r="12" spans="1:7" ht="25.5">
      <c r="A12" s="10" t="s">
        <v>21</v>
      </c>
      <c r="B12" s="6" t="s">
        <v>2</v>
      </c>
      <c r="C12" s="16">
        <f>(C13-C32)/C11</f>
        <v>497.09589041095893</v>
      </c>
      <c r="D12" s="16">
        <f t="shared" ref="D12:E12" si="0">(D13-D32)/D11</f>
        <v>124.27397260273973</v>
      </c>
      <c r="E12" s="16">
        <f t="shared" si="0"/>
        <v>130.3712328767123</v>
      </c>
    </row>
    <row r="13" spans="1:7" ht="25.5">
      <c r="A13" s="5" t="s">
        <v>11</v>
      </c>
      <c r="B13" s="6" t="s">
        <v>2</v>
      </c>
      <c r="C13" s="16">
        <f>C15+C29+C30+C31+C32+C33</f>
        <v>72611</v>
      </c>
      <c r="D13" s="16">
        <f>D15+D29+D30+D31+D32+D33</f>
        <v>18152.75</v>
      </c>
      <c r="E13" s="16">
        <f>E15+E29+E30+E31+E32+E33</f>
        <v>19065.399999999998</v>
      </c>
    </row>
    <row r="14" spans="1:7">
      <c r="A14" s="8" t="s">
        <v>0</v>
      </c>
      <c r="B14" s="9"/>
      <c r="C14" s="16"/>
      <c r="D14" s="16">
        <f t="shared" ref="D14:D27" si="1">C14</f>
        <v>0</v>
      </c>
      <c r="E14" s="16"/>
      <c r="G14" s="15"/>
    </row>
    <row r="15" spans="1:7" ht="25.5">
      <c r="A15" s="5" t="s">
        <v>12</v>
      </c>
      <c r="B15" s="6" t="s">
        <v>2</v>
      </c>
      <c r="C15" s="16">
        <f>C17+C20+C23+C26</f>
        <v>43210.899999999994</v>
      </c>
      <c r="D15" s="16">
        <f>D17+D20+D23+D26</f>
        <v>10802.724999999999</v>
      </c>
      <c r="E15" s="23">
        <f>E17+E20+E23+E26</f>
        <v>12283.699999999999</v>
      </c>
      <c r="F15" s="18"/>
    </row>
    <row r="16" spans="1:7">
      <c r="A16" s="8" t="s">
        <v>1</v>
      </c>
      <c r="B16" s="9"/>
      <c r="C16" s="16"/>
      <c r="D16" s="16">
        <f t="shared" si="1"/>
        <v>0</v>
      </c>
      <c r="E16" s="23"/>
      <c r="F16" s="18"/>
    </row>
    <row r="17" spans="1:6" s="18" customFormat="1" ht="25.5">
      <c r="A17" s="19" t="s">
        <v>27</v>
      </c>
      <c r="B17" s="17" t="s">
        <v>2</v>
      </c>
      <c r="C17" s="23">
        <v>4125.5</v>
      </c>
      <c r="D17" s="16">
        <f>C17/4</f>
        <v>1031.375</v>
      </c>
      <c r="E17" s="23">
        <v>1089.7</v>
      </c>
    </row>
    <row r="18" spans="1:6" s="18" customFormat="1">
      <c r="A18" s="20" t="s">
        <v>4</v>
      </c>
      <c r="B18" s="21" t="s">
        <v>3</v>
      </c>
      <c r="C18" s="23">
        <v>3</v>
      </c>
      <c r="D18" s="16">
        <f t="shared" si="1"/>
        <v>3</v>
      </c>
      <c r="E18" s="23">
        <v>3</v>
      </c>
    </row>
    <row r="19" spans="1:6" s="18" customFormat="1" ht="21.95" customHeight="1">
      <c r="A19" s="20" t="s">
        <v>23</v>
      </c>
      <c r="B19" s="17" t="s">
        <v>24</v>
      </c>
      <c r="C19" s="23">
        <f>C17/C18/12*1000+200</f>
        <v>114797.22222222223</v>
      </c>
      <c r="D19" s="16">
        <f>D17*1000/3/D18</f>
        <v>114597.22222222223</v>
      </c>
      <c r="E19" s="23">
        <f>E17*1000/3/E18</f>
        <v>121077.77777777777</v>
      </c>
    </row>
    <row r="20" spans="1:6" s="18" customFormat="1" ht="25.5">
      <c r="A20" s="19" t="s">
        <v>28</v>
      </c>
      <c r="B20" s="17" t="s">
        <v>2</v>
      </c>
      <c r="C20" s="23">
        <v>24763.1</v>
      </c>
      <c r="D20" s="16">
        <f>C20/4</f>
        <v>6190.7749999999996</v>
      </c>
      <c r="E20" s="23">
        <v>6957.2</v>
      </c>
    </row>
    <row r="21" spans="1:6" s="18" customFormat="1">
      <c r="A21" s="20" t="s">
        <v>4</v>
      </c>
      <c r="B21" s="21" t="s">
        <v>3</v>
      </c>
      <c r="C21" s="23">
        <v>22.8</v>
      </c>
      <c r="D21" s="16">
        <f t="shared" si="1"/>
        <v>22.8</v>
      </c>
      <c r="E21" s="23">
        <v>22.76</v>
      </c>
    </row>
    <row r="22" spans="1:6" s="18" customFormat="1" ht="21.95" customHeight="1">
      <c r="A22" s="20" t="s">
        <v>23</v>
      </c>
      <c r="B22" s="17" t="s">
        <v>24</v>
      </c>
      <c r="C22" s="23">
        <f>C20/12/C21*1000</f>
        <v>90508.406432748539</v>
      </c>
      <c r="D22" s="16">
        <f>D20*1000/3/D21</f>
        <v>90508.406432748539</v>
      </c>
      <c r="E22" s="23">
        <f>E20*1000/3/E21</f>
        <v>101892.20855301697</v>
      </c>
    </row>
    <row r="23" spans="1:6" ht="39">
      <c r="A23" s="14" t="s">
        <v>22</v>
      </c>
      <c r="B23" s="6" t="s">
        <v>2</v>
      </c>
      <c r="C23" s="23">
        <v>3491.5</v>
      </c>
      <c r="D23" s="16">
        <f>C23/4</f>
        <v>872.875</v>
      </c>
      <c r="E23" s="23">
        <v>980.3</v>
      </c>
      <c r="F23" s="18"/>
    </row>
    <row r="24" spans="1:6">
      <c r="A24" s="10" t="s">
        <v>4</v>
      </c>
      <c r="B24" s="11" t="s">
        <v>3</v>
      </c>
      <c r="C24" s="23">
        <v>3.8</v>
      </c>
      <c r="D24" s="16">
        <f t="shared" si="1"/>
        <v>3.8</v>
      </c>
      <c r="E24" s="23">
        <v>3.75</v>
      </c>
      <c r="F24" s="18"/>
    </row>
    <row r="25" spans="1:6" ht="21.95" customHeight="1">
      <c r="A25" s="10" t="s">
        <v>23</v>
      </c>
      <c r="B25" s="6" t="s">
        <v>24</v>
      </c>
      <c r="C25" s="23">
        <f>C23/C24/12*1000</f>
        <v>76567.982456140351</v>
      </c>
      <c r="D25" s="16">
        <f>D23*1000/3/D24</f>
        <v>76567.982456140351</v>
      </c>
      <c r="E25" s="23">
        <f>E23*1000/3/E24</f>
        <v>87137.777777777781</v>
      </c>
      <c r="F25" s="18"/>
    </row>
    <row r="26" spans="1:6" ht="25.5">
      <c r="A26" s="7" t="s">
        <v>20</v>
      </c>
      <c r="B26" s="6" t="s">
        <v>2</v>
      </c>
      <c r="C26" s="23">
        <v>10830.8</v>
      </c>
      <c r="D26" s="16">
        <f>C26/4</f>
        <v>2707.7</v>
      </c>
      <c r="E26" s="23">
        <v>3256.5</v>
      </c>
      <c r="F26" s="18"/>
    </row>
    <row r="27" spans="1:6">
      <c r="A27" s="10" t="s">
        <v>4</v>
      </c>
      <c r="B27" s="11" t="s">
        <v>3</v>
      </c>
      <c r="C27" s="23">
        <v>19.399999999999999</v>
      </c>
      <c r="D27" s="16">
        <f t="shared" si="1"/>
        <v>19.399999999999999</v>
      </c>
      <c r="E27" s="23">
        <v>19.38</v>
      </c>
      <c r="F27" s="18"/>
    </row>
    <row r="28" spans="1:6" ht="21.95" customHeight="1">
      <c r="A28" s="10" t="s">
        <v>23</v>
      </c>
      <c r="B28" s="6" t="s">
        <v>24</v>
      </c>
      <c r="C28" s="23">
        <f>C26/12/C27*1000</f>
        <v>46524.05498281787</v>
      </c>
      <c r="D28" s="16">
        <f>D26*1000/3/D27</f>
        <v>46524.05498281787</v>
      </c>
      <c r="E28" s="23">
        <f>E26*1000/3/E27</f>
        <v>56011.351909184727</v>
      </c>
      <c r="F28" s="18"/>
    </row>
    <row r="29" spans="1:6" ht="25.5">
      <c r="A29" s="5" t="s">
        <v>5</v>
      </c>
      <c r="B29" s="6" t="s">
        <v>2</v>
      </c>
      <c r="C29" s="23">
        <v>4998</v>
      </c>
      <c r="D29" s="16">
        <f>C29/4</f>
        <v>1249.5</v>
      </c>
      <c r="E29" s="23">
        <v>1290.5</v>
      </c>
      <c r="F29" s="18"/>
    </row>
    <row r="30" spans="1:6" ht="36.75">
      <c r="A30" s="12" t="s">
        <v>6</v>
      </c>
      <c r="B30" s="6" t="s">
        <v>2</v>
      </c>
      <c r="C30" s="23">
        <v>4515.1000000000004</v>
      </c>
      <c r="D30" s="16">
        <f t="shared" ref="D30:D33" si="2">C30/4</f>
        <v>1128.7750000000001</v>
      </c>
      <c r="E30" s="23">
        <v>511.8</v>
      </c>
      <c r="F30" s="18"/>
    </row>
    <row r="31" spans="1:6" ht="25.5">
      <c r="A31" s="12" t="s">
        <v>7</v>
      </c>
      <c r="B31" s="6" t="s">
        <v>2</v>
      </c>
      <c r="C31" s="16">
        <v>0</v>
      </c>
      <c r="D31" s="16">
        <f t="shared" si="2"/>
        <v>0</v>
      </c>
      <c r="E31" s="23">
        <v>0</v>
      </c>
      <c r="F31" s="18"/>
    </row>
    <row r="32" spans="1:6" ht="36.75">
      <c r="A32" s="12" t="s">
        <v>8</v>
      </c>
      <c r="B32" s="6" t="s">
        <v>2</v>
      </c>
      <c r="C32" s="16">
        <v>35</v>
      </c>
      <c r="D32" s="16">
        <f t="shared" si="2"/>
        <v>8.75</v>
      </c>
      <c r="E32" s="23">
        <v>31.2</v>
      </c>
      <c r="F32" s="18"/>
    </row>
    <row r="33" spans="1:6" ht="38.25" customHeight="1">
      <c r="A33" s="12" t="s">
        <v>9</v>
      </c>
      <c r="B33" s="6" t="s">
        <v>2</v>
      </c>
      <c r="C33" s="16">
        <v>19852</v>
      </c>
      <c r="D33" s="16">
        <f t="shared" si="2"/>
        <v>4963</v>
      </c>
      <c r="E33" s="23">
        <v>4948.2</v>
      </c>
      <c r="F33" s="18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2019-04-17T10:39:49Z</dcterms:modified>
</cp:coreProperties>
</file>